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4 месяц 2026 года " sheetId="9" r:id="rId1"/>
  </sheets>
  <calcPr calcId="145621"/>
</workbook>
</file>

<file path=xl/calcChain.xml><?xml version="1.0" encoding="utf-8"?>
<calcChain xmlns="http://schemas.openxmlformats.org/spreadsheetml/2006/main">
  <c r="G31" i="9" l="1"/>
  <c r="F31" i="9" l="1"/>
  <c r="E8" i="9" l="1"/>
  <c r="H32" i="9" s="1"/>
  <c r="G32" i="9" l="1"/>
  <c r="F32" i="9"/>
  <c r="F33" i="9" l="1"/>
  <c r="G33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<sst xmlns="http://schemas.openxmlformats.org/spreadsheetml/2006/main" count="40" uniqueCount="40">
  <si>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</si>
  <si>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</si>
  <si>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</si>
  <si>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</si>
  <si>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</si>
  <si>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</si>
  <si>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</si>
  <si>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</si>
  <si>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</si>
  <si>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</si>
  <si>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</si>
  <si>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</si>
  <si>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</si>
  <si>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</si>
  <si>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</si>
  <si>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</si>
  <si>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</si>
  <si>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</si>
  <si>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</si>
  <si>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</si>
  <si>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</si>
  <si>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</si>
  <si>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</si>
  <si>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</si>
  <si>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</si>
  <si>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</si>
  <si>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</si>
  <si>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</si>
  <si>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</si>
  <si>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</si>
  <si>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</si>
  <si>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</si>
  <si>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</si>
  <si>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</si>
  <si>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</si>
  <si>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</si>
  <si>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</si>
  <si>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</si>
  <si>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4 месяц 2026 года в разрезе муниципальных программ</t>
  </si>
  <si>
    <t>за 4 месяц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</si>
</sst>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E34" sqref="E34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877878789</v>
      </c>
      <c r="D8" s="12">
        <f>SUM(D9:D33)</f>
        <v>1009228352.5</v>
      </c>
      <c r="E8" s="12">
        <f>E9+E10+E11+E12+E13+E14+E15+E16+E17+E18+E19+E20+E21+E22+E23+E24+E25+E26+E27+E33+E28+E29+E30+E31+E32</f>
        <v>247378661.37000003</v>
      </c>
      <c r="F8" s="12">
        <f t="shared" ref="F8:F33" si="0">SUM(E8/C8*100)</f>
        <v>28.179136398977288</v>
      </c>
      <c r="G8" s="12">
        <f t="shared" ref="G8" si="1">SUM(E8/D8*100)</f>
        <v>24.511663862515203</v>
      </c>
      <c r="H8" s="13">
        <f>H9+H10+H11+H12+H13+H14+H15+H16+H17+H18+H19+H20+H21+H22+H24+H23+H25+H26+H27+H33+H28+H29+H30+H31+H32</f>
        <v>99.999999999999957</v>
      </c>
    </row>
    <row r="9" spans="1:8" ht="63.75" customHeight="1" x14ac:dyDescent="0.25">
      <c r="A9" s="2" t="s">
        <v>13</v>
      </c>
      <c r="B9" s="4"/>
      <c r="C9" s="6">
        <v>46788100</v>
      </c>
      <c r="D9" s="6">
        <v>47419100</v>
      </c>
      <c r="E9" s="8">
        <v>13236750.51</v>
      </c>
      <c r="F9" s="6">
        <f t="shared" si="0"/>
        <v>28.290848549096886</v>
      </c>
      <c r="G9" s="6">
        <f t="shared" ref="G9:G33" si="2">SUM(E9/D9*100)</f>
        <v>27.914385785474629</v>
      </c>
      <c r="H9" s="7">
        <f>E9/E8*100</f>
        <v>5.3508052944801161</v>
      </c>
    </row>
    <row r="10" spans="1:8" ht="36.75" customHeight="1" x14ac:dyDescent="0.25">
      <c r="A10" s="2" t="s">
        <v>14</v>
      </c>
      <c r="B10" s="3"/>
      <c r="C10" s="6">
        <v>15469100</v>
      </c>
      <c r="D10" s="8">
        <v>15469100</v>
      </c>
      <c r="E10" s="8">
        <v>6047270</v>
      </c>
      <c r="F10" s="6">
        <f t="shared" si="0"/>
        <v>39.092578107323632</v>
      </c>
      <c r="G10" s="6">
        <f t="shared" si="2"/>
        <v>39.092578107323632</v>
      </c>
      <c r="H10" s="7">
        <f>E10/E8*100</f>
        <v>2.4445398671452918</v>
      </c>
    </row>
    <row r="11" spans="1:8" ht="48" customHeight="1" x14ac:dyDescent="0.25">
      <c r="A11" s="2" t="s">
        <v>15</v>
      </c>
      <c r="B11" s="3"/>
      <c r="C11" s="6">
        <v>183600</v>
      </c>
      <c r="D11" s="8">
        <v>12015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179700</v>
      </c>
      <c r="D12" s="8">
        <v>179700</v>
      </c>
      <c r="E12" s="8">
        <v>0</v>
      </c>
      <c r="F12" s="6">
        <f t="shared" si="0"/>
        <v>0</v>
      </c>
      <c r="G12" s="6">
        <f t="shared" si="2"/>
        <v>0</v>
      </c>
      <c r="H12" s="7">
        <f>E12/E8*100</f>
        <v>0</v>
      </c>
    </row>
    <row r="13" spans="1:8" ht="62.25" customHeight="1" x14ac:dyDescent="0.25">
      <c r="A13" s="2" t="s">
        <v>17</v>
      </c>
      <c r="B13" s="3"/>
      <c r="C13" s="6">
        <v>39349942</v>
      </c>
      <c r="D13" s="8">
        <v>38357659.020000003</v>
      </c>
      <c r="E13" s="8">
        <v>5462793.9199999999</v>
      </c>
      <c r="F13" s="6">
        <f t="shared" si="0"/>
        <v>13.882597133180019</v>
      </c>
      <c r="G13" s="6">
        <f t="shared" si="2"/>
        <v>14.241729186735963</v>
      </c>
      <c r="H13" s="7">
        <f>E13/E8*100</f>
        <v>2.2082720836739398</v>
      </c>
    </row>
    <row r="14" spans="1:8" ht="48.75" customHeight="1" x14ac:dyDescent="0.25">
      <c r="A14" s="2" t="s">
        <v>18</v>
      </c>
      <c r="B14" s="3"/>
      <c r="C14" s="6">
        <v>156126150</v>
      </c>
      <c r="D14" s="8">
        <v>161588631.05000001</v>
      </c>
      <c r="E14" s="8">
        <v>50310426.829999998</v>
      </c>
      <c r="F14" s="6">
        <f t="shared" si="0"/>
        <v>32.224215373273466</v>
      </c>
      <c r="G14" s="6">
        <f t="shared" si="2"/>
        <v>31.134880284017353</v>
      </c>
      <c r="H14" s="7">
        <f>E14/E8*100</f>
        <v>20.33741574611868</v>
      </c>
    </row>
    <row r="15" spans="1:8" ht="46.5" customHeight="1" x14ac:dyDescent="0.25">
      <c r="A15" s="2" t="s">
        <v>36</v>
      </c>
      <c r="B15" s="3"/>
      <c r="C15" s="6">
        <v>550000</v>
      </c>
      <c r="D15" s="8">
        <v>550000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437578247</v>
      </c>
      <c r="D16" s="8">
        <v>456285469.01999998</v>
      </c>
      <c r="E16" s="8">
        <v>140618309.11000001</v>
      </c>
      <c r="F16" s="6">
        <f t="shared" si="0"/>
        <v>32.135580338846239</v>
      </c>
      <c r="G16" s="6">
        <f t="shared" si="2"/>
        <v>30.818055506351534</v>
      </c>
      <c r="H16" s="7">
        <f>E16/E8*100</f>
        <v>56.843346281868513</v>
      </c>
    </row>
    <row r="17" spans="1:8" ht="63" customHeight="1" x14ac:dyDescent="0.25">
      <c r="A17" s="2" t="s">
        <v>20</v>
      </c>
      <c r="B17" s="3"/>
      <c r="C17" s="6">
        <v>4039200</v>
      </c>
      <c r="D17" s="8">
        <v>4125300</v>
      </c>
      <c r="E17" s="8">
        <v>1068860.99</v>
      </c>
      <c r="F17" s="6">
        <f t="shared" si="0"/>
        <v>26.462195236680529</v>
      </c>
      <c r="G17" s="6">
        <f t="shared" si="2"/>
        <v>25.90989721959615</v>
      </c>
      <c r="H17" s="7">
        <f>E17/E8*100</f>
        <v>0.43207485402361478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2850</v>
      </c>
      <c r="F18" s="6">
        <f t="shared" si="0"/>
        <v>10</v>
      </c>
      <c r="G18" s="6">
        <f t="shared" si="2"/>
        <v>10</v>
      </c>
      <c r="H18" s="7">
        <f>E18/E8*100</f>
        <v>1.1520799668882126E-3</v>
      </c>
    </row>
    <row r="19" spans="1:8" ht="79.5" customHeight="1" x14ac:dyDescent="0.25">
      <c r="A19" s="2" t="s">
        <v>22</v>
      </c>
      <c r="B19" s="3"/>
      <c r="C19" s="6">
        <v>10211000</v>
      </c>
      <c r="D19" s="8">
        <v>10411000</v>
      </c>
      <c r="E19" s="8">
        <v>1850770</v>
      </c>
      <c r="F19" s="6">
        <f t="shared" si="0"/>
        <v>18.125257075702674</v>
      </c>
      <c r="G19" s="6">
        <f t="shared" si="2"/>
        <v>17.777062722120835</v>
      </c>
      <c r="H19" s="7">
        <f>E19/E8*100</f>
        <v>0.74815264572550777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20267000</v>
      </c>
      <c r="D21" s="8">
        <v>34062000</v>
      </c>
      <c r="E21" s="8">
        <v>3850499.03</v>
      </c>
      <c r="F21" s="6">
        <f t="shared" si="0"/>
        <v>18.998860364138746</v>
      </c>
      <c r="G21" s="6">
        <f t="shared" si="2"/>
        <v>11.304383271681051</v>
      </c>
      <c r="H21" s="7">
        <f>E21/E8*100</f>
        <v>1.5565202789422787</v>
      </c>
    </row>
    <row r="22" spans="1:8" ht="33.75" customHeight="1" x14ac:dyDescent="0.25">
      <c r="A22" s="2" t="s">
        <v>25</v>
      </c>
      <c r="B22" s="3"/>
      <c r="C22" s="6">
        <v>6315300</v>
      </c>
      <c r="D22" s="8">
        <v>6315300</v>
      </c>
      <c r="E22" s="8">
        <v>1763174.3999999999</v>
      </c>
      <c r="F22" s="6">
        <f t="shared" si="0"/>
        <v>27.91909172960904</v>
      </c>
      <c r="G22" s="6">
        <f t="shared" si="2"/>
        <v>27.91909172960904</v>
      </c>
      <c r="H22" s="7">
        <f>E22/E8*100</f>
        <v>0.71274312434040143</v>
      </c>
    </row>
    <row r="23" spans="1:8" ht="49.5" customHeight="1" x14ac:dyDescent="0.25">
      <c r="A23" s="2" t="s">
        <v>26</v>
      </c>
      <c r="B23" s="3"/>
      <c r="C23" s="6">
        <v>260000</v>
      </c>
      <c r="D23" s="8">
        <v>260000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43700</v>
      </c>
      <c r="D24" s="8">
        <v>43700</v>
      </c>
      <c r="E24" s="8">
        <v>23700</v>
      </c>
      <c r="F24" s="6">
        <f t="shared" si="0"/>
        <v>54.233409610983983</v>
      </c>
      <c r="G24" s="6">
        <f t="shared" si="2"/>
        <v>54.233409610983983</v>
      </c>
      <c r="H24" s="7">
        <f>E24/E8*100</f>
        <v>9.5804544614914514E-3</v>
      </c>
    </row>
    <row r="25" spans="1:8" ht="63.75" customHeight="1" x14ac:dyDescent="0.25">
      <c r="A25" s="2" t="s">
        <v>28</v>
      </c>
      <c r="B25" s="3"/>
      <c r="C25" s="6">
        <v>1100000</v>
      </c>
      <c r="D25" s="8">
        <v>1100000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12839400</v>
      </c>
      <c r="D26" s="8">
        <v>12839400</v>
      </c>
      <c r="E26" s="8">
        <v>8239650</v>
      </c>
      <c r="F26" s="6">
        <f t="shared" si="0"/>
        <v>64.17472779101827</v>
      </c>
      <c r="G26" s="6">
        <f t="shared" si="2"/>
        <v>64.17472779101827</v>
      </c>
      <c r="H26" s="7">
        <f>E26/E8*100</f>
        <v>3.3307844558492845</v>
      </c>
    </row>
    <row r="27" spans="1:8" ht="60.75" customHeight="1" x14ac:dyDescent="0.25">
      <c r="A27" s="2" t="s">
        <v>30</v>
      </c>
      <c r="B27" s="3"/>
      <c r="C27" s="6">
        <v>93318900</v>
      </c>
      <c r="D27" s="8">
        <v>171053367.19999999</v>
      </c>
      <c r="E27" s="8">
        <v>4960000</v>
      </c>
      <c r="F27" s="6">
        <f t="shared" si="0"/>
        <v>5.3151076577199259</v>
      </c>
      <c r="G27" s="6">
        <f t="shared" si="2"/>
        <v>2.8996798374630304</v>
      </c>
      <c r="H27" s="7">
        <f>E27/E8*100</f>
        <v>2.0050233809703633</v>
      </c>
    </row>
    <row r="28" spans="1:8" ht="50.25" customHeight="1" x14ac:dyDescent="0.25">
      <c r="A28" s="2" t="s">
        <v>31</v>
      </c>
      <c r="B28" s="3"/>
      <c r="C28" s="6">
        <v>98500</v>
      </c>
      <c r="D28" s="8">
        <v>98500</v>
      </c>
      <c r="E28" s="8">
        <v>3200</v>
      </c>
      <c r="F28" s="6">
        <f t="shared" si="0"/>
        <v>3.248730964467005</v>
      </c>
      <c r="G28" s="6">
        <f t="shared" si="2"/>
        <v>3.248730964467005</v>
      </c>
      <c r="H28" s="7">
        <f>E28/E8*100</f>
        <v>1.2935634715937826E-3</v>
      </c>
    </row>
    <row r="29" spans="1:8" ht="60.75" customHeight="1" x14ac:dyDescent="0.25">
      <c r="A29" s="2" t="s">
        <v>32</v>
      </c>
      <c r="B29" s="3"/>
      <c r="C29" s="6">
        <v>545700</v>
      </c>
      <c r="D29" s="8">
        <v>545700</v>
      </c>
      <c r="E29" s="8">
        <v>92674.1</v>
      </c>
      <c r="F29" s="6">
        <f t="shared" si="0"/>
        <v>16.982609492395088</v>
      </c>
      <c r="G29" s="6">
        <f t="shared" si="2"/>
        <v>16.982609492395088</v>
      </c>
      <c r="H29" s="7">
        <f>E29/E8*100</f>
        <v>3.7462447038384181E-2</v>
      </c>
    </row>
    <row r="30" spans="1:8" ht="34.5" customHeight="1" x14ac:dyDescent="0.25">
      <c r="A30" s="2" t="s">
        <v>33</v>
      </c>
      <c r="B30" s="3"/>
      <c r="C30" s="6">
        <v>3774700</v>
      </c>
      <c r="D30" s="8">
        <v>3774675</v>
      </c>
      <c r="E30" s="8">
        <v>1365251.36</v>
      </c>
      <c r="F30" s="6">
        <f t="shared" si="0"/>
        <v>36.168473256152808</v>
      </c>
      <c r="G30" s="6">
        <f t="shared" si="2"/>
        <v>36.168712803089008</v>
      </c>
      <c r="H30" s="7">
        <f>E30/E8*100</f>
        <v>0.55188727776241653</v>
      </c>
    </row>
    <row r="31" spans="1:8" ht="48.75" customHeight="1" x14ac:dyDescent="0.25">
      <c r="A31" s="2" t="s">
        <v>34</v>
      </c>
      <c r="B31" s="3"/>
      <c r="C31" s="6">
        <v>0</v>
      </c>
      <c r="D31" s="8">
        <v>2505684.21</v>
      </c>
      <c r="E31" s="8">
        <v>0</v>
      </c>
      <c r="F31" s="6">
        <f>SUM(E31/1*100)</f>
        <v>0</v>
      </c>
      <c r="G31" s="6">
        <f t="shared" si="2"/>
        <v>0</v>
      </c>
      <c r="H31" s="7">
        <f>E31/E8*100</f>
        <v>0</v>
      </c>
    </row>
    <row r="32" spans="1:8" ht="48.75" customHeight="1" x14ac:dyDescent="0.25">
      <c r="A32" s="2" t="s">
        <v>35</v>
      </c>
      <c r="B32" s="3"/>
      <c r="C32" s="6">
        <v>28803400</v>
      </c>
      <c r="D32" s="8">
        <v>42194902</v>
      </c>
      <c r="E32" s="8">
        <v>8482481.1199999992</v>
      </c>
      <c r="F32" s="6">
        <f t="shared" ref="F32" si="3">SUM(E32/C32*100)</f>
        <v>29.449582757591113</v>
      </c>
      <c r="G32" s="6">
        <f t="shared" ref="G32" si="4">SUM(E32/D32*100)</f>
        <v>20.103094729311135</v>
      </c>
      <c r="H32" s="7">
        <f>E32/E8*100</f>
        <v>3.4289461641612236</v>
      </c>
    </row>
    <row r="33" spans="1:8" ht="48.75" customHeight="1" x14ac:dyDescent="0.25">
      <c r="A33" s="2" t="s">
        <v>37</v>
      </c>
      <c r="B33" s="3"/>
      <c r="C33" s="6">
        <v>50</v>
      </c>
      <c r="D33" s="8">
        <v>50</v>
      </c>
      <c r="E33" s="8">
        <v>0</v>
      </c>
      <c r="F33" s="6">
        <f t="shared" si="0"/>
        <v>0</v>
      </c>
      <c r="G33" s="6">
        <f t="shared" si="2"/>
        <v>0</v>
      </c>
      <c r="H33" s="7">
        <f>E33/E8*100</f>
        <v>0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4 месяц 2026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2026-02-12T07:48:14Z</cp:lastPrinted>
  <dcterms:created xsi:type="dcterms:W3CDTF">2016-08-26T05:17:14Z</dcterms:created>
  <dcterms:modified xsi:type="dcterms:W3CDTF">2026-05-05T08:58:44Z</dcterms:modified>
</cp:coreProperties>
</file>